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<sst xmlns="http://schemas.openxmlformats.org/spreadsheetml/2006/main" count="277" uniqueCount="227">
  <si>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</si>
  <si>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</si>
  <si>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</si>
  <si>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</si>
  <si>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</si>
  <si>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</si>
  <si>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</si>
  <si>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</si>
  <si>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</si>
  <si>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</si>
  <si>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</si>
  <si>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</si>
  <si>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</si>
  <si>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</si>
  <si>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</si>
  <si>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</si>
  <si>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</si>
  <si>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</si>
  <si>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</si>
  <si>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</si>
  <si>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</si>
  <si>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</si>
  <si>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</si>
  <si>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</si>
  <si>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</si>
  <si>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</si>
  <si>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</si>
  <si>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</si>
  <si>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</si>
  <si>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</si>
  <si>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</si>
  <si>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</si>
  <si>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</si>
  <si>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</si>
  <si>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</si>
  <si>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</si>
  <si>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</si>
  <si>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</si>
  <si>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</si>
  <si>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</si>
  <si>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</si>
  <si>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</si>
  <si>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</si>
  <si>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</si>
  <si>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</si>
  <si>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</si>
  <si>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</si>
  <si>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</si>
  <si>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</si>
  <si>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</si>
  <si>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</si>
  <si>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</si>
  <si>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</si>
  <si>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</si>
  <si>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</si>
  <si>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</si>
  <si>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</si>
  <si>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</si>
  <si>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</si>
  <si>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</si>
  <si>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</si>
  <si>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</si>
  <si>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</si>
  <si>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</si>
  <si>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</si>
  <si>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</si>
  <si>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</si>
  <si>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</si>
  <si>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</si>
  <si>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</si>
  <si>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</si>
  <si>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</si>
  <si>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</si>
  <si>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</si>
  <si>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</si>
  <si>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</si>
  <si>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</si>
  <si>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</si>
  <si>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</si>
  <si>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</si>
  <si>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</si>
  <si>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</si>
  <si>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</si>
  <si>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</si>
  <si>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</si>
  <si>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</si>
  <si>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</si>
  <si>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</si>
  <si>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</si>
  <si>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</si>
  <si>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</si>
  <si>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</si>
  <si>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</si>
  <si>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</si>
  <si>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</si>
  <si>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</si>
  <si>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</si>
  <si>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</si>
  <si>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</si>
  <si>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</si>
  <si>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</si>
  <si>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</si>
  <si>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</si>
  <si>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</si>
  <si>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</si>
  <si>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</si>
  <si>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</si>
  <si>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</si>
  <si>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</si>
  <si>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</si>
  <si>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</si>
  <si>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</si>
  <si>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</si>
  <si>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</si>
  <si>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</si>
  <si>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</si>
  <si>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</si>
  <si>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</si>
  <si>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</si>
  <si>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</si>
  <si>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</si>
  <si>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</si>
  <si>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</si>
  <si>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</si>
  <si>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</si>
  <si>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</si>
  <si>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</si>
  <si>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</si>
  <si>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</si>
  <si>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</si>
  <si>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</si>
  <si>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</si>
  <si>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</si>
  <si>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</si>
  <si>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</si>
  <si>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</si>
  <si>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</si>
  <si>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</si>
  <si>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</si>
  <si>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</si>
  <si>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</si>
  <si>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</si>
  <si>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</si>
  <si>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</si>
  <si>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</si>
  <si>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</si>
  <si>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</si>
  <si>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</si>
  <si>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</si>
  <si>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</si>
  <si>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</si>
  <si>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</si>
  <si>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</si>
  <si>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</si>
  <si>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</si>
  <si>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</si>
  <si>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</si>
  <si>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</si>
  <si>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</si>
  <si>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</si>
  <si>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</si>
  <si>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</si>
  <si>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</si>
  <si>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</si>
  <si>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</si>
  <si>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</si>
  <si>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</si>
  <si>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</si>
  <si>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</si>
  <si>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</si>
  <si>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</si>
  <si>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</si>
  <si>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</si>
  <si>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</si>
  <si>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</si>
  <si>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</si>
  <si>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</si>
  <si>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</si>
  <si>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</si>
  <si>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</si>
  <si>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</si>
  <si>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</si>
  <si>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</si>
  <si>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</si>
  <si>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</si>
  <si>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</si>
  <si>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</si>
  <si>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</si>
  <si>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</si>
  <si>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</si>
  <si>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</si>
  <si>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</si>
  <si>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</si>
  <si>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</si>
  <si>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</si>
  <si>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</si>
  <si>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</si>
  <si>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</si>
  <si>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</si>
  <si>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</si>
  <si>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</si>
  <si>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</si>
  <si>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</si>
  <si>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</si>
  <si>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</si>
  <si>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</si>
  <si>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</si>
  <si>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</si>
  <si>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</si>
  <si>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</si>
  <si>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</si>
  <si>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</si>
  <si>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VIÁTICOS - COMISIONES</t>
  </si>
  <si>
    <t>Ensayos de laboratorio (Incluye recurso humano)</t>
  </si>
  <si>
    <t>Inspectores</t>
  </si>
  <si>
    <t>Conductores</t>
  </si>
  <si>
    <t>Vehículos</t>
  </si>
  <si>
    <t>INTERVENTORIA PARA EL DEPARTAMENTO DE CALDAS MUNICIPIOS DE CHINCHINÁ (2), PALESTINA, MANZANARES (3), PÁCORA, PENSILVANIA</t>
  </si>
  <si>
    <t>Director de Interventoría</t>
  </si>
  <si>
    <t>Ingenieros Residentes</t>
  </si>
  <si>
    <t>Especialista en estructuras</t>
  </si>
  <si>
    <t xml:space="preserve">Secretaria </t>
  </si>
  <si>
    <t>Comisión de topografía (Recurso humano + equipos)</t>
  </si>
  <si>
    <t>OTROS COSTOS</t>
  </si>
  <si>
    <t>Transportes (Terrestres - aéreos - fluviales - marítimos)</t>
  </si>
  <si>
    <t>Ajuste y revisión de diseños</t>
  </si>
  <si>
    <t>Edición de informes (incluye fotografías y reproducción de documentos)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</si>
</sst>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73" xfId="0" applyFont="1" applyBorder="1" applyAlignment="1">
      <alignment/>
    </xf>
    <xf numFmtId="4" fontId="13" fillId="0" borderId="7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6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7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1" fillId="0" borderId="78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0" fillId="5" borderId="0" xfId="0" applyFill="1" applyBorder="1" applyAlignment="1">
      <alignment/>
    </xf>
    <xf numFmtId="0" fontId="0" fillId="11" borderId="80" xfId="0" applyFont="1" applyFill="1" applyBorder="1" applyAlignment="1" applyProtection="1">
      <alignment horizontal="center" vertical="center"/>
      <protection locked="0"/>
    </xf>
    <xf numFmtId="0" fontId="0" fillId="11" borderId="80" xfId="0" applyFont="1" applyFill="1" applyBorder="1" applyAlignment="1" applyProtection="1">
      <alignment vertical="top" wrapText="1"/>
      <protection locked="0"/>
    </xf>
    <xf numFmtId="9" fontId="0" fillId="11" borderId="80" xfId="0" applyNumberFormat="1" applyFont="1" applyFill="1" applyBorder="1" applyAlignment="1" applyProtection="1">
      <alignment horizontal="center" vertical="center"/>
      <protection locked="0"/>
    </xf>
    <xf numFmtId="14" fontId="0" fillId="11" borderId="80" xfId="0" applyNumberFormat="1" applyFont="1" applyFill="1" applyBorder="1" applyAlignment="1" applyProtection="1">
      <alignment horizontal="center" vertical="center"/>
      <protection locked="0"/>
    </xf>
    <xf numFmtId="211" fontId="0" fillId="11" borderId="80" xfId="0" applyNumberFormat="1" applyFont="1" applyFill="1" applyBorder="1" applyAlignment="1" applyProtection="1">
      <alignment horizontal="center" vertical="center"/>
      <protection locked="0"/>
    </xf>
    <xf numFmtId="212" fontId="0" fillId="11" borderId="80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0" xfId="0" applyFont="1" applyFill="1" applyBorder="1" applyAlignment="1" applyProtection="1">
      <alignment vertical="center" wrapText="1"/>
      <protection locked="0"/>
    </xf>
    <xf numFmtId="10" fontId="36" fillId="11" borderId="80" xfId="0" applyNumberFormat="1" applyFont="1" applyFill="1" applyBorder="1" applyAlignment="1" applyProtection="1">
      <alignment vertical="center" wrapText="1"/>
      <protection locked="0"/>
    </xf>
    <xf numFmtId="0" fontId="57" fillId="11" borderId="80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/>
    </xf>
    <xf numFmtId="0" fontId="0" fillId="11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203" fontId="0" fillId="0" borderId="80" xfId="46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171" fontId="0" fillId="0" borderId="80" xfId="46" applyNumberFormat="1" applyFont="1" applyBorder="1" applyAlignment="1">
      <alignment/>
    </xf>
    <xf numFmtId="203" fontId="0" fillId="0" borderId="84" xfId="46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1" fontId="13" fillId="0" borderId="42" xfId="46" applyFont="1" applyBorder="1" applyAlignment="1">
      <alignment/>
    </xf>
    <xf numFmtId="0" fontId="13" fillId="0" borderId="58" xfId="0" applyFont="1" applyBorder="1" applyAlignment="1">
      <alignment horizontal="center"/>
    </xf>
    <xf numFmtId="203" fontId="13" fillId="0" borderId="42" xfId="46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203" fontId="13" fillId="0" borderId="65" xfId="46" applyNumberFormat="1" applyFont="1" applyBorder="1" applyAlignment="1">
      <alignment/>
    </xf>
    <xf numFmtId="171" fontId="13" fillId="0" borderId="65" xfId="46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51" xfId="0" applyFont="1" applyBorder="1" applyAlignment="1">
      <alignment/>
    </xf>
    <xf numFmtId="203" fontId="13" fillId="0" borderId="51" xfId="46" applyNumberFormat="1" applyFont="1" applyBorder="1" applyAlignment="1">
      <alignment/>
    </xf>
    <xf numFmtId="171" fontId="13" fillId="0" borderId="51" xfId="46" applyNumberFormat="1" applyFont="1" applyBorder="1" applyAlignment="1">
      <alignment/>
    </xf>
    <xf numFmtId="203" fontId="13" fillId="0" borderId="52" xfId="46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18" borderId="28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202" fontId="9" fillId="18" borderId="19" xfId="0" applyNumberFormat="1" applyFont="1" applyFill="1" applyBorder="1" applyAlignment="1">
      <alignment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0" fontId="1" fillId="10" borderId="30" xfId="0" applyFont="1" applyFill="1" applyBorder="1" applyAlignment="1">
      <alignment horizontal="center" wrapText="1"/>
    </xf>
    <xf numFmtId="0" fontId="1" fillId="10" borderId="31" xfId="0" applyFont="1" applyFill="1" applyBorder="1" applyAlignment="1">
      <alignment horizontal="center" wrapText="1"/>
    </xf>
    <xf numFmtId="0" fontId="1" fillId="10" borderId="3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0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0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0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52" t="s">
        <v>156</v>
      </c>
      <c r="B52" s="352"/>
      <c r="C52" s="352"/>
      <c r="D52" s="352"/>
      <c r="E52" s="352"/>
      <c r="F52" s="352"/>
    </row>
    <row r="53" s="133" customFormat="1" ht="15"/>
    <row r="54" s="133" customFormat="1" ht="15"/>
    <row r="55" spans="1:6" s="133" customFormat="1" ht="30" customHeight="1">
      <c r="A55" s="190" t="s">
        <v>72</v>
      </c>
      <c r="B55" s="353" t="s">
        <v>77</v>
      </c>
      <c r="C55" s="353"/>
      <c r="D55" s="353"/>
      <c r="E55" s="353"/>
      <c r="F55" s="353"/>
    </row>
    <row r="56" spans="2:6" s="133" customFormat="1" ht="30" customHeight="1">
      <c r="B56" s="353" t="s">
        <v>78</v>
      </c>
      <c r="C56" s="353"/>
      <c r="D56" s="353"/>
      <c r="E56" s="353"/>
      <c r="F56" s="353"/>
    </row>
    <row r="57" spans="2:6" s="133" customFormat="1" ht="15">
      <c r="B57" s="193" t="s">
        <v>79</v>
      </c>
      <c r="C57" s="156"/>
      <c r="D57" s="156"/>
      <c r="E57" s="156"/>
      <c r="F57" s="156"/>
    </row>
    <row r="58" spans="2:6" ht="14.25">
      <c r="B58" s="193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182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54" t="s">
        <v>78</v>
      </c>
      <c r="C41" s="354"/>
      <c r="D41" s="354"/>
      <c r="E41" s="354"/>
      <c r="F41" s="354"/>
      <c r="G41" s="354"/>
      <c r="H41" s="354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56" t="s">
        <v>105</v>
      </c>
      <c r="B2" s="356"/>
      <c r="C2" s="356"/>
      <c r="D2" s="109"/>
    </row>
    <row r="3" spans="1:4" ht="15.75">
      <c r="A3" s="131"/>
      <c r="B3" s="35"/>
      <c r="C3" s="35"/>
      <c r="D3" s="6"/>
    </row>
    <row r="4" spans="1:4" ht="15.75" customHeight="1">
      <c r="A4" s="307" t="s">
        <v>106</v>
      </c>
      <c r="B4" s="307"/>
      <c r="C4" s="307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57" t="s">
        <v>93</v>
      </c>
      <c r="B10" s="357"/>
      <c r="C10" s="357"/>
      <c r="D10" s="41"/>
    </row>
    <row r="11" spans="1:4" ht="20.25">
      <c r="A11" s="358" t="s">
        <v>88</v>
      </c>
      <c r="B11" s="358"/>
      <c r="C11" s="358"/>
      <c r="D11" s="6"/>
    </row>
    <row r="13" ht="13.5" thickBot="1"/>
    <row r="14" spans="1:3" ht="12.75">
      <c r="A14" s="117" t="s">
        <v>81</v>
      </c>
      <c r="B14" s="326" t="s">
        <v>89</v>
      </c>
      <c r="C14" s="118" t="s">
        <v>82</v>
      </c>
    </row>
    <row r="15" spans="1:3" ht="13.5" thickBot="1">
      <c r="A15" s="191" t="s">
        <v>16</v>
      </c>
      <c r="B15" s="304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05" t="s">
        <v>91</v>
      </c>
      <c r="B27" s="305"/>
      <c r="C27" s="305"/>
    </row>
    <row r="28" spans="1:3" s="136" customFormat="1" ht="12.75">
      <c r="A28" s="305" t="s">
        <v>92</v>
      </c>
      <c r="B28" s="305"/>
      <c r="C28" s="305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06" t="s">
        <v>84</v>
      </c>
      <c r="B38" s="306"/>
      <c r="C38" s="306"/>
    </row>
    <row r="39" spans="1:3" ht="12.75">
      <c r="A39" s="355" t="s">
        <v>157</v>
      </c>
      <c r="B39" s="355"/>
      <c r="C39" s="35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.75" thickBot="1">
      <c r="A1" s="308" t="s">
        <v>105</v>
      </c>
      <c r="B1" s="309"/>
      <c r="C1" s="309"/>
      <c r="D1" s="309"/>
      <c r="E1" s="309"/>
      <c r="F1" s="310"/>
    </row>
    <row r="2" spans="1:8" ht="13.5" customHeight="1" thickBot="1">
      <c r="A2" s="360" t="s">
        <v>217</v>
      </c>
      <c r="B2" s="361"/>
      <c r="C2" s="361"/>
      <c r="D2" s="361"/>
      <c r="E2" s="361"/>
      <c r="F2" s="362"/>
      <c r="H2" s="257"/>
    </row>
    <row r="3" spans="1:8" ht="12.75">
      <c r="A3" s="363" t="s">
        <v>160</v>
      </c>
      <c r="B3" s="364"/>
      <c r="C3" s="364"/>
      <c r="D3" s="364"/>
      <c r="E3" s="364"/>
      <c r="F3" s="365"/>
      <c r="H3" s="257"/>
    </row>
    <row r="4" spans="1:6" ht="13.5" thickBot="1">
      <c r="A4" s="312"/>
      <c r="B4" s="313"/>
      <c r="C4" s="313"/>
      <c r="D4" s="313"/>
      <c r="E4" s="313"/>
      <c r="F4" s="314"/>
    </row>
    <row r="5" spans="1:8" ht="12.75">
      <c r="A5" s="8"/>
      <c r="B5" s="9"/>
      <c r="C5" s="9" t="s">
        <v>57</v>
      </c>
      <c r="D5" s="9" t="s">
        <v>0</v>
      </c>
      <c r="E5" s="9" t="s">
        <v>1</v>
      </c>
      <c r="F5" s="194" t="s">
        <v>2</v>
      </c>
      <c r="H5" s="258"/>
    </row>
    <row r="6" spans="1:8" ht="15">
      <c r="A6" s="19" t="s">
        <v>3</v>
      </c>
      <c r="B6" s="20" t="s">
        <v>4</v>
      </c>
      <c r="C6" s="20" t="s">
        <v>58</v>
      </c>
      <c r="D6" s="20" t="s">
        <v>5</v>
      </c>
      <c r="E6" s="20" t="s">
        <v>183</v>
      </c>
      <c r="F6" s="195" t="s">
        <v>6</v>
      </c>
      <c r="H6" s="259"/>
    </row>
    <row r="7" spans="1:6" ht="13.5" thickBot="1">
      <c r="A7" s="196"/>
      <c r="B7" s="197"/>
      <c r="C7" s="198" t="s">
        <v>14</v>
      </c>
      <c r="D7" s="198" t="s">
        <v>7</v>
      </c>
      <c r="E7" s="198" t="s">
        <v>8</v>
      </c>
      <c r="F7" s="199" t="s">
        <v>59</v>
      </c>
    </row>
    <row r="8" spans="1:6" ht="12.75">
      <c r="A8" s="315"/>
      <c r="B8" s="260" t="s">
        <v>60</v>
      </c>
      <c r="C8" s="200"/>
      <c r="D8" s="200"/>
      <c r="E8" s="201"/>
      <c r="F8" s="202"/>
    </row>
    <row r="9" spans="1:6" ht="12.75">
      <c r="A9" s="316"/>
      <c r="B9" s="261" t="s">
        <v>9</v>
      </c>
      <c r="C9" s="204"/>
      <c r="D9" s="204"/>
      <c r="E9" s="205"/>
      <c r="F9" s="206"/>
    </row>
    <row r="10" spans="1:6" ht="12.75">
      <c r="A10" s="317">
        <v>1</v>
      </c>
      <c r="B10" s="207" t="s">
        <v>218</v>
      </c>
      <c r="C10" s="208"/>
      <c r="D10" s="208"/>
      <c r="E10" s="209">
        <v>0.8</v>
      </c>
      <c r="F10" s="213">
        <f>A10*(C10+D10)*E10</f>
        <v>0</v>
      </c>
    </row>
    <row r="11" spans="1:6" ht="12.75">
      <c r="A11" s="318">
        <v>3</v>
      </c>
      <c r="B11" s="210" t="s">
        <v>219</v>
      </c>
      <c r="C11" s="211"/>
      <c r="D11" s="211"/>
      <c r="E11" s="212">
        <v>4</v>
      </c>
      <c r="F11" s="213">
        <f aca="true" t="shared" si="0" ref="F11:F20">A11*(C11+D11)*E11</f>
        <v>0</v>
      </c>
    </row>
    <row r="12" spans="1:6" ht="12.75">
      <c r="A12" s="318">
        <v>1</v>
      </c>
      <c r="B12" s="210" t="s">
        <v>220</v>
      </c>
      <c r="C12" s="211"/>
      <c r="D12" s="211"/>
      <c r="E12" s="212">
        <v>0.5</v>
      </c>
      <c r="F12" s="213">
        <f t="shared" si="0"/>
        <v>0</v>
      </c>
    </row>
    <row r="13" spans="1:6" ht="12.75">
      <c r="A13" s="318">
        <v>1</v>
      </c>
      <c r="B13" s="210" t="s">
        <v>173</v>
      </c>
      <c r="C13" s="211"/>
      <c r="D13" s="211"/>
      <c r="E13" s="212">
        <v>1</v>
      </c>
      <c r="F13" s="213">
        <f t="shared" si="0"/>
        <v>0</v>
      </c>
    </row>
    <row r="14" spans="1:6" ht="12.75">
      <c r="A14" s="318">
        <v>1</v>
      </c>
      <c r="B14" s="210" t="s">
        <v>162</v>
      </c>
      <c r="C14" s="211"/>
      <c r="D14" s="211"/>
      <c r="E14" s="212">
        <v>1</v>
      </c>
      <c r="F14" s="213">
        <f t="shared" si="0"/>
        <v>0</v>
      </c>
    </row>
    <row r="15" spans="1:6" ht="12.75">
      <c r="A15" s="316"/>
      <c r="B15" s="261" t="s">
        <v>163</v>
      </c>
      <c r="C15" s="215"/>
      <c r="D15" s="216"/>
      <c r="E15" s="217"/>
      <c r="F15" s="213">
        <f t="shared" si="0"/>
        <v>0</v>
      </c>
    </row>
    <row r="16" spans="1:6" ht="12.75">
      <c r="A16" s="318">
        <v>3</v>
      </c>
      <c r="B16" s="210" t="s">
        <v>214</v>
      </c>
      <c r="C16" s="208"/>
      <c r="D16" s="211"/>
      <c r="E16" s="212">
        <v>4</v>
      </c>
      <c r="F16" s="213">
        <f t="shared" si="0"/>
        <v>0</v>
      </c>
    </row>
    <row r="17" spans="1:6" ht="12.75">
      <c r="A17" s="316"/>
      <c r="B17" s="261" t="s">
        <v>164</v>
      </c>
      <c r="C17" s="216"/>
      <c r="D17" s="216"/>
      <c r="E17" s="217"/>
      <c r="F17" s="213">
        <f t="shared" si="0"/>
        <v>0</v>
      </c>
    </row>
    <row r="18" spans="1:6" ht="12.75">
      <c r="A18" s="319">
        <v>1</v>
      </c>
      <c r="B18" s="219" t="s">
        <v>221</v>
      </c>
      <c r="C18" s="220"/>
      <c r="D18" s="220"/>
      <c r="E18" s="221">
        <v>4</v>
      </c>
      <c r="F18" s="213">
        <f t="shared" si="0"/>
        <v>0</v>
      </c>
    </row>
    <row r="19" spans="1:6" ht="12.75">
      <c r="A19" s="316"/>
      <c r="B19" s="261" t="s">
        <v>165</v>
      </c>
      <c r="C19" s="215"/>
      <c r="D19" s="216"/>
      <c r="E19" s="217"/>
      <c r="F19" s="213">
        <f t="shared" si="0"/>
        <v>0</v>
      </c>
    </row>
    <row r="20" spans="1:6" ht="12.75">
      <c r="A20" s="317">
        <v>2</v>
      </c>
      <c r="B20" s="207" t="s">
        <v>215</v>
      </c>
      <c r="C20" s="214"/>
      <c r="D20" s="208"/>
      <c r="E20" s="209">
        <v>4</v>
      </c>
      <c r="F20" s="213">
        <f t="shared" si="0"/>
        <v>0</v>
      </c>
    </row>
    <row r="21" spans="1:6" ht="12.75">
      <c r="A21" s="316"/>
      <c r="B21" s="261" t="s">
        <v>166</v>
      </c>
      <c r="C21" s="222"/>
      <c r="D21" s="203"/>
      <c r="E21" s="223"/>
      <c r="F21" s="224">
        <f>SUM(F10:F20)</f>
        <v>0</v>
      </c>
    </row>
    <row r="22" spans="1:6" ht="13.5" thickBot="1">
      <c r="A22" s="191"/>
      <c r="B22" s="225" t="s">
        <v>61</v>
      </c>
      <c r="C22" s="225"/>
      <c r="D22" s="225"/>
      <c r="E22" s="225"/>
      <c r="F22" s="262"/>
    </row>
    <row r="23" spans="1:6" ht="13.5" thickBot="1">
      <c r="A23" s="320"/>
      <c r="B23" s="263" t="s">
        <v>62</v>
      </c>
      <c r="C23" s="226"/>
      <c r="D23" s="226"/>
      <c r="E23" s="226"/>
      <c r="F23" s="227">
        <f>+F21*F22</f>
        <v>0</v>
      </c>
    </row>
    <row r="24" spans="1:6" ht="12.75">
      <c r="A24" s="8"/>
      <c r="B24" s="29"/>
      <c r="C24" s="9"/>
      <c r="D24" s="9" t="s">
        <v>10</v>
      </c>
      <c r="E24" s="229" t="s">
        <v>11</v>
      </c>
      <c r="F24" s="194" t="s">
        <v>2</v>
      </c>
    </row>
    <row r="25" spans="1:6" ht="12.75">
      <c r="A25" s="19" t="s">
        <v>3</v>
      </c>
      <c r="B25" s="30" t="s">
        <v>12</v>
      </c>
      <c r="C25" s="20" t="s">
        <v>69</v>
      </c>
      <c r="D25" s="20" t="s">
        <v>70</v>
      </c>
      <c r="E25" s="230" t="s">
        <v>13</v>
      </c>
      <c r="F25" s="195" t="s">
        <v>6</v>
      </c>
    </row>
    <row r="26" spans="1:6" ht="13.5" thickBot="1">
      <c r="A26" s="19"/>
      <c r="B26" s="30"/>
      <c r="C26" s="20"/>
      <c r="D26" s="321" t="s">
        <v>63</v>
      </c>
      <c r="E26" s="230" t="s">
        <v>71</v>
      </c>
      <c r="F26" s="195" t="s">
        <v>64</v>
      </c>
    </row>
    <row r="27" spans="1:6" ht="12.75">
      <c r="A27" s="322"/>
      <c r="B27" s="323" t="s">
        <v>65</v>
      </c>
      <c r="C27" s="324"/>
      <c r="D27" s="325"/>
      <c r="E27" s="327"/>
      <c r="F27" s="328"/>
    </row>
    <row r="28" spans="1:6" ht="12.75">
      <c r="A28" s="329"/>
      <c r="B28" s="330" t="s">
        <v>212</v>
      </c>
      <c r="C28" s="116"/>
      <c r="D28" s="222"/>
      <c r="E28" s="223"/>
      <c r="F28" s="331"/>
    </row>
    <row r="29" spans="1:6" ht="12.75">
      <c r="A29" s="329">
        <v>1</v>
      </c>
      <c r="B29" s="203" t="s">
        <v>161</v>
      </c>
      <c r="C29" s="332" t="s">
        <v>167</v>
      </c>
      <c r="D29" s="216"/>
      <c r="E29" s="217">
        <v>4</v>
      </c>
      <c r="F29" s="333">
        <f>A29*(D29*E29)</f>
        <v>0</v>
      </c>
    </row>
    <row r="30" spans="1:6" ht="12.75">
      <c r="A30" s="329">
        <v>1</v>
      </c>
      <c r="B30" s="203" t="s">
        <v>173</v>
      </c>
      <c r="C30" s="332" t="s">
        <v>167</v>
      </c>
      <c r="D30" s="216"/>
      <c r="E30" s="217">
        <v>4</v>
      </c>
      <c r="F30" s="333">
        <f>A30*(D30*E30)</f>
        <v>0</v>
      </c>
    </row>
    <row r="31" spans="1:6" ht="12.75">
      <c r="A31" s="329">
        <v>1</v>
      </c>
      <c r="B31" s="203" t="s">
        <v>162</v>
      </c>
      <c r="C31" s="332" t="s">
        <v>167</v>
      </c>
      <c r="D31" s="216"/>
      <c r="E31" s="217">
        <v>4</v>
      </c>
      <c r="F31" s="333">
        <f>A31*(D31*E31)</f>
        <v>0</v>
      </c>
    </row>
    <row r="32" spans="1:6" ht="13.5" thickBot="1">
      <c r="A32" s="334">
        <v>1</v>
      </c>
      <c r="B32" s="335" t="s">
        <v>222</v>
      </c>
      <c r="C32" s="336" t="s">
        <v>168</v>
      </c>
      <c r="D32" s="337"/>
      <c r="E32" s="338">
        <v>4</v>
      </c>
      <c r="F32" s="333">
        <f>A32*(D32*E32)</f>
        <v>0</v>
      </c>
    </row>
    <row r="33" spans="1:6" ht="12.75">
      <c r="A33" s="339"/>
      <c r="B33" s="340" t="s">
        <v>15</v>
      </c>
      <c r="C33" s="341"/>
      <c r="D33" s="342"/>
      <c r="E33" s="343"/>
      <c r="F33" s="344"/>
    </row>
    <row r="34" spans="1:6" ht="12.75">
      <c r="A34" s="345">
        <v>2</v>
      </c>
      <c r="B34" s="231" t="s">
        <v>216</v>
      </c>
      <c r="C34" s="235" t="s">
        <v>168</v>
      </c>
      <c r="D34" s="236"/>
      <c r="E34" s="237">
        <v>4</v>
      </c>
      <c r="F34" s="238">
        <f>A34*D34*E34</f>
        <v>0</v>
      </c>
    </row>
    <row r="35" spans="1:6" ht="12.75">
      <c r="A35" s="345">
        <v>1</v>
      </c>
      <c r="B35" s="231" t="s">
        <v>213</v>
      </c>
      <c r="C35" s="235" t="s">
        <v>168</v>
      </c>
      <c r="D35" s="236"/>
      <c r="E35" s="237">
        <v>4</v>
      </c>
      <c r="F35" s="238">
        <f>D35*E35</f>
        <v>0</v>
      </c>
    </row>
    <row r="36" spans="1:6" ht="12.75">
      <c r="A36" s="316"/>
      <c r="B36" s="264" t="s">
        <v>223</v>
      </c>
      <c r="C36" s="232"/>
      <c r="D36" s="233"/>
      <c r="E36" s="234"/>
      <c r="F36" s="218"/>
    </row>
    <row r="37" spans="1:6" ht="12.75">
      <c r="A37" s="345">
        <v>1</v>
      </c>
      <c r="B37" s="239" t="s">
        <v>224</v>
      </c>
      <c r="C37" s="235" t="s">
        <v>184</v>
      </c>
      <c r="D37" s="236"/>
      <c r="E37" s="237">
        <v>1</v>
      </c>
      <c r="F37" s="238">
        <f>A37*D37*E37</f>
        <v>0</v>
      </c>
    </row>
    <row r="38" spans="1:6" ht="12.75">
      <c r="A38" s="345">
        <v>1</v>
      </c>
      <c r="B38" s="239" t="s">
        <v>225</v>
      </c>
      <c r="C38" s="235" t="s">
        <v>184</v>
      </c>
      <c r="D38" s="236"/>
      <c r="E38" s="237">
        <v>1</v>
      </c>
      <c r="F38" s="238">
        <f>A38*D38*E38</f>
        <v>0</v>
      </c>
    </row>
    <row r="39" spans="1:6" ht="12.75">
      <c r="A39" s="345">
        <v>3</v>
      </c>
      <c r="B39" s="239" t="s">
        <v>169</v>
      </c>
      <c r="C39" s="235" t="s">
        <v>168</v>
      </c>
      <c r="D39" s="236"/>
      <c r="E39" s="237">
        <v>4</v>
      </c>
      <c r="F39" s="238">
        <f>A39*D39*E39</f>
        <v>0</v>
      </c>
    </row>
    <row r="40" spans="1:6" ht="12.75">
      <c r="A40" s="345">
        <v>3</v>
      </c>
      <c r="B40" s="240" t="s">
        <v>226</v>
      </c>
      <c r="C40" s="235" t="s">
        <v>168</v>
      </c>
      <c r="D40" s="236"/>
      <c r="E40" s="237">
        <v>4</v>
      </c>
      <c r="F40" s="238">
        <f>A40*D40*E40</f>
        <v>0</v>
      </c>
    </row>
    <row r="41" spans="1:6" ht="12.75">
      <c r="A41" s="345">
        <v>3</v>
      </c>
      <c r="B41" s="231" t="s">
        <v>170</v>
      </c>
      <c r="C41" s="235" t="s">
        <v>168</v>
      </c>
      <c r="D41" s="236"/>
      <c r="E41" s="237">
        <v>4</v>
      </c>
      <c r="F41" s="238">
        <f>A41*D41*E41</f>
        <v>0</v>
      </c>
    </row>
    <row r="42" spans="1:6" ht="13.5" thickBot="1">
      <c r="A42" s="346"/>
      <c r="B42" s="241" t="s">
        <v>171</v>
      </c>
      <c r="C42" s="242"/>
      <c r="D42" s="242"/>
      <c r="E42" s="242"/>
      <c r="F42" s="243">
        <f>SUM(F28:F41)</f>
        <v>0</v>
      </c>
    </row>
    <row r="43" spans="1:6" ht="12.75">
      <c r="A43" s="347"/>
      <c r="B43" s="244" t="s">
        <v>172</v>
      </c>
      <c r="C43" s="245"/>
      <c r="D43" s="245"/>
      <c r="E43" s="245"/>
      <c r="F43" s="246">
        <f>+F23+F42</f>
        <v>0</v>
      </c>
    </row>
    <row r="44" spans="1:6" ht="12.75">
      <c r="A44" s="348"/>
      <c r="B44" s="247" t="s">
        <v>111</v>
      </c>
      <c r="C44" s="232"/>
      <c r="D44" s="232"/>
      <c r="E44" s="232"/>
      <c r="F44" s="248">
        <f>+ROUND(F43*0.16,0)</f>
        <v>0</v>
      </c>
    </row>
    <row r="45" spans="1:6" ht="13.5" thickBot="1">
      <c r="A45" s="191"/>
      <c r="B45" s="349" t="s">
        <v>112</v>
      </c>
      <c r="C45" s="350"/>
      <c r="D45" s="350"/>
      <c r="E45" s="350"/>
      <c r="F45" s="351">
        <f>+F43+F44</f>
        <v>0</v>
      </c>
    </row>
    <row r="46" spans="1:6" ht="12.75">
      <c r="A46" s="302" t="s">
        <v>72</v>
      </c>
      <c r="B46" s="250"/>
      <c r="C46" s="228"/>
      <c r="D46" s="228"/>
      <c r="E46" s="228"/>
      <c r="F46" s="303"/>
    </row>
    <row r="47" spans="1:6" ht="12.75">
      <c r="A47" s="251" t="s">
        <v>208</v>
      </c>
      <c r="B47" s="250"/>
      <c r="C47" s="228"/>
      <c r="D47" s="228"/>
      <c r="E47" s="228"/>
      <c r="F47" s="252"/>
    </row>
    <row r="48" spans="1:6" ht="12.75">
      <c r="A48" s="251" t="s">
        <v>175</v>
      </c>
      <c r="B48" s="250"/>
      <c r="C48" s="228"/>
      <c r="D48" s="228"/>
      <c r="E48" s="228"/>
      <c r="F48" s="252"/>
    </row>
    <row r="49" spans="1:6" ht="12.75">
      <c r="A49" s="89" t="s">
        <v>174</v>
      </c>
      <c r="B49" s="250"/>
      <c r="C49" s="228"/>
      <c r="D49" s="228"/>
      <c r="E49" s="228"/>
      <c r="F49" s="252"/>
    </row>
    <row r="50" spans="1:6" ht="12.75">
      <c r="A50" s="89"/>
      <c r="B50" s="250"/>
      <c r="C50" s="228"/>
      <c r="D50" s="228"/>
      <c r="E50" s="228"/>
      <c r="F50" s="252"/>
    </row>
    <row r="51" spans="1:6" ht="12.75">
      <c r="A51" s="89" t="s">
        <v>180</v>
      </c>
      <c r="B51" s="250"/>
      <c r="C51" s="228"/>
      <c r="D51" s="228" t="s">
        <v>176</v>
      </c>
      <c r="E51" s="228"/>
      <c r="F51" s="252"/>
    </row>
    <row r="52" spans="1:6" ht="12.75">
      <c r="A52" s="89"/>
      <c r="B52" s="250"/>
      <c r="C52" s="228"/>
      <c r="D52" s="311" t="s">
        <v>177</v>
      </c>
      <c r="E52" s="311"/>
      <c r="F52" s="359"/>
    </row>
    <row r="53" spans="1:6" ht="12.75">
      <c r="A53" s="89" t="s">
        <v>181</v>
      </c>
      <c r="B53" s="250"/>
      <c r="C53" s="228"/>
      <c r="D53" s="228"/>
      <c r="E53" s="228"/>
      <c r="F53" s="252"/>
    </row>
    <row r="54" spans="1:6" ht="12.75">
      <c r="A54" s="89"/>
      <c r="B54" s="250"/>
      <c r="C54" s="228"/>
      <c r="D54" s="228"/>
      <c r="E54" s="256" t="s">
        <v>178</v>
      </c>
      <c r="F54" s="252" t="s">
        <v>179</v>
      </c>
    </row>
    <row r="55" spans="1:6" ht="13.5" thickBot="1">
      <c r="A55" s="253"/>
      <c r="B55" s="254"/>
      <c r="C55" s="249"/>
      <c r="D55" s="249"/>
      <c r="E55" s="249"/>
      <c r="F55" s="255"/>
    </row>
  </sheetData>
  <sheetProtection/>
  <mergeCells count="4">
    <mergeCell ref="A1:F1"/>
    <mergeCell ref="D52:F52"/>
    <mergeCell ref="A2:F2"/>
    <mergeCell ref="A3:F3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65" customWidth="1"/>
    <col min="2" max="2" width="20.00390625" style="265" customWidth="1"/>
    <col min="3" max="3" width="25.00390625" style="265" customWidth="1"/>
    <col min="4" max="4" width="27.00390625" style="265" customWidth="1"/>
    <col min="5" max="5" width="15.140625" style="265" customWidth="1"/>
    <col min="6" max="6" width="22.7109375" style="265" customWidth="1"/>
    <col min="7" max="7" width="19.8515625" style="265" customWidth="1"/>
    <col min="8" max="8" width="28.8515625" style="265" customWidth="1"/>
    <col min="9" max="9" width="15.00390625" style="265" customWidth="1"/>
    <col min="10" max="10" width="27.00390625" style="265" customWidth="1"/>
    <col min="11" max="11" width="11.421875" style="265" customWidth="1"/>
    <col min="12" max="12" width="23.7109375" style="265" customWidth="1"/>
    <col min="13" max="13" width="16.8515625" style="265" customWidth="1"/>
    <col min="14" max="14" width="12.7109375" style="265" customWidth="1"/>
    <col min="15" max="15" width="31.7109375" style="265" customWidth="1"/>
    <col min="16" max="38" width="11.421875" style="265" hidden="1" customWidth="1"/>
    <col min="39" max="39" width="3.8515625" style="265" hidden="1" customWidth="1"/>
    <col min="40" max="40" width="14.7109375" style="265" hidden="1" customWidth="1"/>
    <col min="41" max="16384" width="0" style="265" hidden="1" customWidth="1"/>
  </cols>
  <sheetData>
    <row r="1" spans="1:34" ht="18" customHeight="1">
      <c r="A1" s="368" t="s">
        <v>105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AH1" s="265" t="s">
        <v>185</v>
      </c>
    </row>
    <row r="2" spans="1:34" ht="18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AH2" s="265" t="s">
        <v>186</v>
      </c>
    </row>
    <row r="3" spans="1:34" ht="18">
      <c r="A3" s="369" t="s">
        <v>187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AH3" s="265" t="s">
        <v>188</v>
      </c>
    </row>
    <row r="4" spans="1:34" ht="18">
      <c r="A4" s="369" t="s">
        <v>118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AH4" s="265" t="s">
        <v>189</v>
      </c>
    </row>
    <row r="5" spans="1:15" ht="18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8">
      <c r="A6" s="370" t="s">
        <v>159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8">
      <c r="A7" s="371" t="s">
        <v>158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</row>
    <row r="8" spans="1:15" ht="28.5" customHeight="1">
      <c r="A8" s="366" t="s">
        <v>190</v>
      </c>
      <c r="B8" s="381" t="s">
        <v>191</v>
      </c>
      <c r="C8" s="366" t="s">
        <v>192</v>
      </c>
      <c r="D8" s="366" t="s">
        <v>193</v>
      </c>
      <c r="E8" s="366"/>
      <c r="F8" s="366" t="s">
        <v>194</v>
      </c>
      <c r="G8" s="366" t="s">
        <v>113</v>
      </c>
      <c r="H8" s="366" t="s">
        <v>114</v>
      </c>
      <c r="I8" s="366" t="s">
        <v>195</v>
      </c>
      <c r="J8" s="366"/>
      <c r="K8" s="366"/>
      <c r="L8" s="291" t="s">
        <v>196</v>
      </c>
      <c r="M8" s="291" t="s">
        <v>197</v>
      </c>
      <c r="N8" s="291" t="s">
        <v>198</v>
      </c>
      <c r="O8" s="291" t="s">
        <v>199</v>
      </c>
    </row>
    <row r="9" spans="1:15" ht="26.25" thickBot="1">
      <c r="A9" s="367"/>
      <c r="B9" s="382"/>
      <c r="C9" s="367"/>
      <c r="D9" s="292" t="s">
        <v>190</v>
      </c>
      <c r="E9" s="292" t="s">
        <v>200</v>
      </c>
      <c r="F9" s="367"/>
      <c r="G9" s="367"/>
      <c r="H9" s="367"/>
      <c r="I9" s="292" t="s">
        <v>201</v>
      </c>
      <c r="J9" s="292" t="s">
        <v>202</v>
      </c>
      <c r="K9" s="292" t="s">
        <v>115</v>
      </c>
      <c r="L9" s="292" t="s">
        <v>203</v>
      </c>
      <c r="M9" s="292" t="s">
        <v>203</v>
      </c>
      <c r="N9" s="292" t="s">
        <v>204</v>
      </c>
      <c r="O9" s="292" t="s">
        <v>205</v>
      </c>
    </row>
    <row r="10" spans="1:15" s="272" customFormat="1" ht="21" customHeight="1">
      <c r="A10" s="372"/>
      <c r="B10" s="375" t="s">
        <v>188</v>
      </c>
      <c r="C10" s="378"/>
      <c r="D10" s="293"/>
      <c r="E10" s="294"/>
      <c r="F10" s="266"/>
      <c r="G10" s="266"/>
      <c r="H10" s="267"/>
      <c r="I10" s="266"/>
      <c r="J10" s="295"/>
      <c r="K10" s="268"/>
      <c r="L10" s="269"/>
      <c r="M10" s="269"/>
      <c r="N10" s="270"/>
      <c r="O10" s="271"/>
    </row>
    <row r="11" spans="1:15" s="272" customFormat="1" ht="21" customHeight="1">
      <c r="A11" s="373"/>
      <c r="B11" s="376"/>
      <c r="C11" s="373"/>
      <c r="D11" s="296"/>
      <c r="E11" s="297"/>
      <c r="F11" s="273"/>
      <c r="G11" s="273"/>
      <c r="H11" s="274"/>
      <c r="I11" s="273"/>
      <c r="J11" s="298"/>
      <c r="K11" s="275"/>
      <c r="L11" s="276"/>
      <c r="M11" s="276"/>
      <c r="N11" s="277"/>
      <c r="O11" s="278"/>
    </row>
    <row r="12" spans="1:15" s="272" customFormat="1" ht="21" customHeight="1">
      <c r="A12" s="373"/>
      <c r="B12" s="376"/>
      <c r="C12" s="373"/>
      <c r="D12" s="296"/>
      <c r="E12" s="297"/>
      <c r="F12" s="273"/>
      <c r="G12" s="273"/>
      <c r="H12" s="274"/>
      <c r="I12" s="273"/>
      <c r="J12" s="298"/>
      <c r="K12" s="275"/>
      <c r="L12" s="276"/>
      <c r="M12" s="276"/>
      <c r="N12" s="277"/>
      <c r="O12" s="278"/>
    </row>
    <row r="13" spans="1:15" s="272" customFormat="1" ht="21" customHeight="1">
      <c r="A13" s="373"/>
      <c r="B13" s="376"/>
      <c r="C13" s="373"/>
      <c r="D13" s="296"/>
      <c r="E13" s="297"/>
      <c r="F13" s="273"/>
      <c r="G13" s="273"/>
      <c r="H13" s="274"/>
      <c r="I13" s="273"/>
      <c r="J13" s="298"/>
      <c r="K13" s="275"/>
      <c r="L13" s="276"/>
      <c r="M13" s="276"/>
      <c r="N13" s="277"/>
      <c r="O13" s="278"/>
    </row>
    <row r="14" spans="1:15" s="272" customFormat="1" ht="21" customHeight="1" thickBot="1">
      <c r="A14" s="374"/>
      <c r="B14" s="377"/>
      <c r="C14" s="374"/>
      <c r="D14" s="299"/>
      <c r="E14" s="300"/>
      <c r="F14" s="279"/>
      <c r="G14" s="279"/>
      <c r="H14" s="280"/>
      <c r="I14" s="279"/>
      <c r="J14" s="301"/>
      <c r="K14" s="281"/>
      <c r="L14" s="282"/>
      <c r="M14" s="282"/>
      <c r="N14" s="283"/>
      <c r="O14" s="284"/>
    </row>
    <row r="15" spans="1:12" ht="12.75">
      <c r="A15" s="379" t="s">
        <v>116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</row>
    <row r="16" spans="1:14" ht="12.75">
      <c r="A16" s="380" t="s">
        <v>209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285"/>
      <c r="N16" s="285"/>
    </row>
    <row r="17" spans="1:14" ht="12.75" customHeight="1">
      <c r="A17" s="383" t="s">
        <v>210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285"/>
      <c r="N17" s="285"/>
    </row>
    <row r="18" spans="1:14" ht="12.75" customHeight="1">
      <c r="A18" s="383" t="s">
        <v>117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86"/>
      <c r="N18" s="286"/>
    </row>
    <row r="19" spans="1:12" ht="12.75" customHeight="1">
      <c r="A19" s="383" t="s">
        <v>211</v>
      </c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4" ht="12.75" customHeight="1">
      <c r="A20" s="383" t="s">
        <v>119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285"/>
      <c r="N20" s="285"/>
    </row>
    <row r="21" spans="1:14" ht="12.75">
      <c r="A21" s="383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285"/>
      <c r="N21" s="285"/>
    </row>
    <row r="22" spans="1:14" ht="12.7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286"/>
      <c r="N22" s="286"/>
    </row>
    <row r="23" spans="1:12" ht="12.75">
      <c r="A23" s="383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</row>
    <row r="24" spans="1:14" ht="12.75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285"/>
      <c r="N24" s="285"/>
    </row>
    <row r="25" spans="1:14" ht="12.7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285"/>
      <c r="N25" s="285"/>
    </row>
    <row r="26" spans="1:14" ht="12.7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286"/>
      <c r="N26" s="286"/>
    </row>
    <row r="27" spans="1:12" ht="18.75">
      <c r="A27" s="287" t="s">
        <v>206</v>
      </c>
      <c r="B27" s="288"/>
      <c r="C27" s="288"/>
      <c r="D27" s="288"/>
      <c r="E27" s="289"/>
      <c r="F27" s="289"/>
      <c r="G27" s="289"/>
      <c r="H27" s="289"/>
      <c r="I27" s="289"/>
      <c r="J27" s="289"/>
      <c r="K27" s="289"/>
      <c r="L27" s="289"/>
    </row>
    <row r="28" spans="1:14" ht="18.75">
      <c r="A28" s="384" t="s">
        <v>120</v>
      </c>
      <c r="B28" s="384"/>
      <c r="C28" s="384"/>
      <c r="D28" s="288"/>
      <c r="E28" s="289"/>
      <c r="F28" s="289"/>
      <c r="G28" s="289"/>
      <c r="H28" s="289"/>
      <c r="I28" s="289"/>
      <c r="J28" s="289"/>
      <c r="K28" s="289"/>
      <c r="L28" s="289"/>
      <c r="M28" s="285"/>
      <c r="N28" s="285"/>
    </row>
    <row r="29" spans="1:14" ht="18.75">
      <c r="A29" s="290"/>
      <c r="B29" s="288"/>
      <c r="C29" s="288"/>
      <c r="D29" s="288"/>
      <c r="E29" s="289"/>
      <c r="F29" s="289"/>
      <c r="G29" s="289"/>
      <c r="H29" s="289"/>
      <c r="I29" s="289"/>
      <c r="J29" s="289"/>
      <c r="K29" s="289"/>
      <c r="L29" s="289"/>
      <c r="M29" s="285"/>
      <c r="N29" s="285"/>
    </row>
    <row r="30" spans="1:14" ht="15.7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6"/>
      <c r="N30" s="286"/>
    </row>
    <row r="31" spans="1:12" ht="34.5" customHeight="1">
      <c r="A31" s="385" t="s">
        <v>207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91" t="s">
        <v>121</v>
      </c>
      <c r="B2" s="392"/>
      <c r="C2" s="392"/>
      <c r="D2" s="393"/>
    </row>
    <row r="3" spans="1:4" ht="19.5" customHeight="1">
      <c r="A3" s="394" t="s">
        <v>105</v>
      </c>
      <c r="B3" s="395"/>
      <c r="C3" s="395"/>
      <c r="D3" s="396"/>
    </row>
    <row r="4" spans="1:4" ht="19.5" customHeight="1">
      <c r="A4" s="391"/>
      <c r="B4" s="392"/>
      <c r="C4" s="392"/>
      <c r="D4" s="393"/>
    </row>
    <row r="5" spans="1:4" ht="19.5" customHeight="1">
      <c r="A5" s="391" t="s">
        <v>148</v>
      </c>
      <c r="B5" s="392"/>
      <c r="C5" s="392"/>
      <c r="D5" s="393"/>
    </row>
    <row r="6" spans="1:9" ht="45" customHeight="1">
      <c r="A6" s="388" t="s">
        <v>149</v>
      </c>
      <c r="B6" s="389"/>
      <c r="C6" s="389"/>
      <c r="D6" s="390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91" t="s">
        <v>152</v>
      </c>
      <c r="B8" s="392"/>
      <c r="C8" s="392"/>
      <c r="D8" s="393"/>
    </row>
    <row r="9" spans="1:4" ht="19.5" customHeight="1">
      <c r="A9" s="391"/>
      <c r="B9" s="392"/>
      <c r="C9" s="392"/>
      <c r="D9" s="393"/>
    </row>
    <row r="10" spans="1:4" ht="19.5" customHeight="1">
      <c r="A10" s="160"/>
      <c r="B10" s="161"/>
      <c r="C10" s="161"/>
      <c r="D10" s="162"/>
    </row>
    <row r="11" spans="1:4" ht="19.5" customHeight="1">
      <c r="A11" s="391" t="s">
        <v>122</v>
      </c>
      <c r="B11" s="392"/>
      <c r="C11" s="392"/>
      <c r="D11" s="393"/>
    </row>
    <row r="12" spans="1:4" ht="19.5" customHeight="1">
      <c r="A12" s="391" t="s">
        <v>123</v>
      </c>
      <c r="B12" s="392"/>
      <c r="C12" s="392"/>
      <c r="D12" s="393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99"/>
      <c r="C14" s="399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400" t="s">
        <v>126</v>
      </c>
      <c r="B18" s="401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2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402" t="s">
        <v>140</v>
      </c>
      <c r="B31" s="403"/>
      <c r="C31" s="403"/>
      <c r="D31" s="404"/>
    </row>
    <row r="32" spans="1:4" ht="15" customHeight="1">
      <c r="A32" s="402"/>
      <c r="B32" s="403"/>
      <c r="C32" s="403"/>
      <c r="D32" s="404"/>
    </row>
    <row r="33" spans="1:4" ht="58.5" customHeight="1" thickBot="1">
      <c r="A33" s="405" t="s">
        <v>141</v>
      </c>
      <c r="B33" s="406"/>
      <c r="C33" s="406"/>
      <c r="D33" s="407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408" t="s">
        <v>150</v>
      </c>
      <c r="B39" s="409"/>
      <c r="C39" s="386" t="s">
        <v>150</v>
      </c>
      <c r="D39" s="387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97" t="s">
        <v>147</v>
      </c>
      <c r="B44" s="398"/>
      <c r="C44" s="398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2010-06-23T00:07:50Z</dcterms:modified>
  <cp:category/>
  <cp:version/>
  <cp:contentType/>
  <cp:contentStatus/>
</cp:coreProperties>
</file>